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1ER TRIMESTRE\6. Información Disciplina Financiera\6.7 Estado Analitico del Presupuesto de Egresos (Admon)\"/>
    </mc:Choice>
  </mc:AlternateContent>
  <bookViews>
    <workbookView xWindow="0" yWindow="0" windowWidth="24000" windowHeight="9345"/>
  </bookViews>
  <sheets>
    <sheet name="CA_LDF_1er" sheetId="1" r:id="rId1"/>
  </sheets>
  <externalReferences>
    <externalReference r:id="rId2"/>
  </externalReferences>
  <definedNames>
    <definedName name="ENTE_PUBLICO_A">'[1]Info General'!$C$7</definedName>
    <definedName name="GASTO_E_FIN_01">CA_LDF_1er!$B$28</definedName>
    <definedName name="GASTO_E_FIN_02">CA_LDF_1er!$C$28</definedName>
    <definedName name="GASTO_E_FIN_03">CA_LDF_1er!$D$28</definedName>
    <definedName name="GASTO_E_FIN_04">CA_LDF_1er!$E$28</definedName>
    <definedName name="GASTO_E_FIN_05">CA_LDF_1er!$F$28</definedName>
    <definedName name="GASTO_E_FIN_06">CA_LDF_1er!$G$28</definedName>
    <definedName name="GASTO_E_T1">CA_LDF_1er!$B$19</definedName>
    <definedName name="GASTO_E_T2">CA_LDF_1er!$C$19</definedName>
    <definedName name="GASTO_E_T3">CA_LDF_1er!$D$19</definedName>
    <definedName name="GASTO_E_T4">CA_LDF_1er!$E$19</definedName>
    <definedName name="GASTO_E_T5">CA_LDF_1er!$F$19</definedName>
    <definedName name="GASTO_E_T6">CA_LDF_1er!$G$19</definedName>
    <definedName name="GASTO_NE_FIN_01">CA_LDF_1er!$B$18</definedName>
    <definedName name="GASTO_NE_FIN_02">CA_LDF_1er!$C$18</definedName>
    <definedName name="GASTO_NE_FIN_03">CA_LDF_1er!$D$18</definedName>
    <definedName name="GASTO_NE_FIN_04">CA_LDF_1er!$E$18</definedName>
    <definedName name="GASTO_NE_FIN_05">CA_LDF_1er!$F$18</definedName>
    <definedName name="GASTO_NE_FIN_06">CA_LDF_1er!$G$18</definedName>
    <definedName name="GASTO_NE_T1">CA_LDF_1er!$B$9</definedName>
    <definedName name="GASTO_NE_T2">CA_LDF_1er!$C$9</definedName>
    <definedName name="GASTO_NE_T3">CA_LDF_1er!$D$9</definedName>
    <definedName name="GASTO_NE_T4">CA_LDF_1er!$E$9</definedName>
    <definedName name="GASTO_NE_T5">CA_LDF_1er!$F$9</definedName>
    <definedName name="GASTO_NE_T6">CA_LDF_1er!$G$9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D20" i="1"/>
  <c r="G19" i="1"/>
  <c r="F19" i="1"/>
  <c r="E19" i="1"/>
  <c r="D19" i="1"/>
  <c r="C19" i="1"/>
  <c r="B19" i="1"/>
  <c r="G17" i="1"/>
  <c r="G16" i="1"/>
  <c r="G15" i="1"/>
  <c r="G14" i="1"/>
  <c r="G13" i="1"/>
  <c r="G12" i="1"/>
  <c r="G11" i="1"/>
  <c r="G10" i="1"/>
  <c r="G9" i="1" s="1"/>
  <c r="G29" i="1" s="1"/>
  <c r="F9" i="1"/>
  <c r="F29" i="1" s="1"/>
  <c r="E9" i="1"/>
  <c r="E29" i="1" s="1"/>
  <c r="D9" i="1"/>
  <c r="D29" i="1" s="1"/>
  <c r="C9" i="1"/>
  <c r="C29" i="1" s="1"/>
  <c r="B9" i="1"/>
  <c r="B29" i="1" s="1"/>
  <c r="A5" i="1"/>
  <c r="A2" i="1"/>
</calcChain>
</file>

<file path=xl/sharedStrings.xml><?xml version="1.0" encoding="utf-8"?>
<sst xmlns="http://schemas.openxmlformats.org/spreadsheetml/2006/main" count="33" uniqueCount="24">
  <si>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</si>
  <si>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</si>
  <si>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</si>
  <si>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</si>
  <si>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</si>
  <si>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</si>
  <si>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</si>
  <si>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</si>
  <si>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</si>
  <si>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</si>
  <si>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</si>
  <si>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</si>
  <si>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</si>
  <si>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Entidades Paraestatales y Fideicomisos No Empresariales y No Financieros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</si>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</sst>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Fill="1" applyBorder="1"/>
    <xf numFmtId="0" fontId="1" fillId="3" borderId="9" xfId="0" applyFont="1" applyFill="1" applyBorder="1" applyAlignment="1">
      <alignment horizontal="left" vertical="center" indent="3"/>
    </xf>
    <xf numFmtId="0" fontId="1" fillId="3" borderId="9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horizontal="left" vertical="center" indent="6"/>
      <protection locked="0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11" xfId="0" applyFill="1" applyBorder="1" applyAlignment="1">
      <alignment vertical="center"/>
    </xf>
    <xf numFmtId="0" fontId="0" fillId="3" borderId="1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11" sqref="A11"/>
    </sheetView>
  </sheetViews>
  <sheetFormatPr baseColWidth="10" defaultColWidth="0" defaultRowHeight="0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ht="15" x14ac:dyDescent="0.25">
      <c r="A2" s="2" t="str">
        <f>ENTE_PUBLICO_A</f>
        <v>UNIVERSIDAD POLITÉCNICA DEL ESTADO DE MORELOS, Gobierno del Estado de Morelos (a)</v>
      </c>
      <c r="B2" s="3"/>
      <c r="C2" s="3"/>
      <c r="D2" s="3"/>
      <c r="E2" s="3"/>
      <c r="F2" s="3"/>
      <c r="G2" s="4"/>
    </row>
    <row r="3" spans="1:7" ht="15" x14ac:dyDescent="0.25">
      <c r="A3" s="5" t="s">
        <v>1</v>
      </c>
      <c r="B3" s="6"/>
      <c r="C3" s="6"/>
      <c r="D3" s="6"/>
      <c r="E3" s="6"/>
      <c r="F3" s="6"/>
      <c r="G3" s="7"/>
    </row>
    <row r="4" spans="1:7" ht="15" x14ac:dyDescent="0.25">
      <c r="A4" s="5" t="s">
        <v>2</v>
      </c>
      <c r="B4" s="6"/>
      <c r="C4" s="6"/>
      <c r="D4" s="6"/>
      <c r="E4" s="6"/>
      <c r="F4" s="6"/>
      <c r="G4" s="7"/>
    </row>
    <row r="5" spans="1:7" ht="15" x14ac:dyDescent="0.25">
      <c r="A5" s="8" t="str">
        <f>TRIMESTRE</f>
        <v>Del 1 de enero al 30 de marzo de 2018 (b)</v>
      </c>
      <c r="B5" s="9"/>
      <c r="C5" s="9"/>
      <c r="D5" s="9"/>
      <c r="E5" s="9"/>
      <c r="F5" s="9"/>
      <c r="G5" s="10"/>
    </row>
    <row r="6" spans="1:7" ht="15" x14ac:dyDescent="0.25">
      <c r="A6" s="11" t="s">
        <v>3</v>
      </c>
      <c r="B6" s="12"/>
      <c r="C6" s="12"/>
      <c r="D6" s="12"/>
      <c r="E6" s="12"/>
      <c r="F6" s="12"/>
      <c r="G6" s="13"/>
    </row>
    <row r="7" spans="1:7" ht="15" x14ac:dyDescent="0.25">
      <c r="A7" s="14" t="s">
        <v>4</v>
      </c>
      <c r="B7" s="15" t="s">
        <v>5</v>
      </c>
      <c r="C7" s="15"/>
      <c r="D7" s="15"/>
      <c r="E7" s="15"/>
      <c r="F7" s="15"/>
      <c r="G7" s="16" t="s">
        <v>6</v>
      </c>
    </row>
    <row r="8" spans="1:7" ht="30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18" t="s">
        <v>11</v>
      </c>
      <c r="G8" s="20"/>
    </row>
    <row r="9" spans="1:7" ht="15" x14ac:dyDescent="0.25">
      <c r="A9" s="23" t="s">
        <v>12</v>
      </c>
      <c r="B9" s="24">
        <f>SUM(B10:GASTO_NE_FIN_01)</f>
        <v>81731078</v>
      </c>
      <c r="C9" s="24">
        <f>SUM(C10:GASTO_NE_FIN_02)</f>
        <v>0</v>
      </c>
      <c r="D9" s="24">
        <f>SUM(D10:GASTO_NE_FIN_03)</f>
        <v>81731078</v>
      </c>
      <c r="E9" s="24">
        <f>SUM(E10:GASTO_NE_FIN_04)</f>
        <v>15263920</v>
      </c>
      <c r="F9" s="24">
        <f>SUM(F10:GASTO_NE_FIN_05)</f>
        <v>11890414</v>
      </c>
      <c r="G9" s="24">
        <f>SUM(G10:GASTO_NE_FIN_06)</f>
        <v>66467158</v>
      </c>
    </row>
    <row r="10" spans="1:7" s="21" customFormat="1" ht="15" x14ac:dyDescent="0.25">
      <c r="A10" s="25" t="s">
        <v>13</v>
      </c>
      <c r="B10" s="26">
        <v>81731078</v>
      </c>
      <c r="C10" s="26">
        <v>0</v>
      </c>
      <c r="D10" s="26">
        <v>81731078</v>
      </c>
      <c r="E10" s="26">
        <v>15263920</v>
      </c>
      <c r="F10" s="26">
        <v>11890414</v>
      </c>
      <c r="G10" s="27">
        <f>D10-E10</f>
        <v>66467158</v>
      </c>
    </row>
    <row r="11" spans="1:7" s="21" customFormat="1" ht="15" x14ac:dyDescent="0.25">
      <c r="A11" s="25" t="s">
        <v>14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7">
        <f t="shared" ref="G11:G17" si="0">D11-E11</f>
        <v>0</v>
      </c>
    </row>
    <row r="12" spans="1:7" s="21" customFormat="1" ht="15" x14ac:dyDescent="0.25">
      <c r="A12" s="25" t="s">
        <v>15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7">
        <f t="shared" si="0"/>
        <v>0</v>
      </c>
    </row>
    <row r="13" spans="1:7" s="21" customFormat="1" ht="15" x14ac:dyDescent="0.25">
      <c r="A13" s="25" t="s">
        <v>16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7">
        <f t="shared" si="0"/>
        <v>0</v>
      </c>
    </row>
    <row r="14" spans="1:7" s="21" customFormat="1" ht="15" x14ac:dyDescent="0.25">
      <c r="A14" s="25" t="s">
        <v>17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7">
        <f t="shared" si="0"/>
        <v>0</v>
      </c>
    </row>
    <row r="15" spans="1:7" s="21" customFormat="1" ht="15" x14ac:dyDescent="0.25">
      <c r="A15" s="25" t="s">
        <v>18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7">
        <f t="shared" si="0"/>
        <v>0</v>
      </c>
    </row>
    <row r="16" spans="1:7" s="21" customFormat="1" ht="15" x14ac:dyDescent="0.25">
      <c r="A16" s="25" t="s">
        <v>19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7">
        <f t="shared" si="0"/>
        <v>0</v>
      </c>
    </row>
    <row r="17" spans="1:7" s="21" customFormat="1" ht="15" x14ac:dyDescent="0.25">
      <c r="A17" s="25" t="s">
        <v>20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7">
        <f t="shared" si="0"/>
        <v>0</v>
      </c>
    </row>
    <row r="18" spans="1:7" ht="15" x14ac:dyDescent="0.25">
      <c r="A18" s="28" t="s">
        <v>21</v>
      </c>
      <c r="B18" s="29"/>
      <c r="C18" s="29"/>
      <c r="D18" s="29"/>
      <c r="E18" s="29"/>
      <c r="F18" s="29"/>
      <c r="G18" s="29"/>
    </row>
    <row r="19" spans="1:7" s="21" customFormat="1" ht="15" x14ac:dyDescent="0.25">
      <c r="A19" s="30" t="s">
        <v>22</v>
      </c>
      <c r="B19" s="31">
        <f>SUM(B20:GASTO_E_FIN_01)</f>
        <v>3250233</v>
      </c>
      <c r="C19" s="31">
        <f>SUM(C20:GASTO_E_FIN_02)</f>
        <v>93</v>
      </c>
      <c r="D19" s="31">
        <f>SUM(D20:GASTO_E_FIN_03)</f>
        <v>3250326</v>
      </c>
      <c r="E19" s="31">
        <f>SUM(E20:GASTO_E_FIN_04)</f>
        <v>433905</v>
      </c>
      <c r="F19" s="31">
        <f>SUM(F20:GASTO_E_FIN_05)</f>
        <v>433905</v>
      </c>
      <c r="G19" s="31">
        <f>SUM(G20:GASTO_E_FIN_06)</f>
        <v>2816421</v>
      </c>
    </row>
    <row r="20" spans="1:7" s="21" customFormat="1" ht="15" x14ac:dyDescent="0.25">
      <c r="A20" s="25" t="s">
        <v>13</v>
      </c>
      <c r="B20" s="26">
        <v>3250233</v>
      </c>
      <c r="C20" s="26">
        <v>93</v>
      </c>
      <c r="D20" s="26">
        <f>+B20+C20</f>
        <v>3250326</v>
      </c>
      <c r="E20" s="26">
        <v>433905</v>
      </c>
      <c r="F20" s="26">
        <v>433905</v>
      </c>
      <c r="G20" s="26">
        <f>D20-E20</f>
        <v>2816421</v>
      </c>
    </row>
    <row r="21" spans="1:7" s="21" customFormat="1" ht="15" x14ac:dyDescent="0.25">
      <c r="A21" s="25" t="s">
        <v>14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f t="shared" ref="G21:G27" si="1">D21-E21</f>
        <v>0</v>
      </c>
    </row>
    <row r="22" spans="1:7" s="21" customFormat="1" ht="15" x14ac:dyDescent="0.25">
      <c r="A22" s="25" t="s">
        <v>15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f t="shared" si="1"/>
        <v>0</v>
      </c>
    </row>
    <row r="23" spans="1:7" s="21" customFormat="1" ht="15" x14ac:dyDescent="0.25">
      <c r="A23" s="25" t="s">
        <v>16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f t="shared" si="1"/>
        <v>0</v>
      </c>
    </row>
    <row r="24" spans="1:7" s="21" customFormat="1" ht="15" x14ac:dyDescent="0.25">
      <c r="A24" s="25" t="s">
        <v>17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f t="shared" si="1"/>
        <v>0</v>
      </c>
    </row>
    <row r="25" spans="1:7" s="21" customFormat="1" ht="15" x14ac:dyDescent="0.25">
      <c r="A25" s="25" t="s">
        <v>18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f t="shared" si="1"/>
        <v>0</v>
      </c>
    </row>
    <row r="26" spans="1:7" s="21" customFormat="1" ht="15" x14ac:dyDescent="0.25">
      <c r="A26" s="25" t="s">
        <v>19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f t="shared" si="1"/>
        <v>0</v>
      </c>
    </row>
    <row r="27" spans="1:7" s="21" customFormat="1" ht="15" x14ac:dyDescent="0.25">
      <c r="A27" s="25" t="s">
        <v>20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f t="shared" si="1"/>
        <v>0</v>
      </c>
    </row>
    <row r="28" spans="1:7" ht="15" x14ac:dyDescent="0.25">
      <c r="A28" s="28" t="s">
        <v>21</v>
      </c>
      <c r="B28" s="29"/>
      <c r="C28" s="29"/>
      <c r="D28" s="29"/>
      <c r="E28" s="29"/>
      <c r="F28" s="29"/>
      <c r="G28" s="29"/>
    </row>
    <row r="29" spans="1:7" ht="15" x14ac:dyDescent="0.25">
      <c r="A29" s="30" t="s">
        <v>23</v>
      </c>
      <c r="B29" s="31">
        <f>GASTO_NE_T1+GASTO_E_T1</f>
        <v>84981311</v>
      </c>
      <c r="C29" s="31">
        <f>GASTO_NE_T2+GASTO_E_T2</f>
        <v>93</v>
      </c>
      <c r="D29" s="31">
        <f>GASTO_NE_T3+GASTO_E_T3</f>
        <v>84981404</v>
      </c>
      <c r="E29" s="31">
        <f>GASTO_NE_T4+GASTO_E_T4</f>
        <v>15697825</v>
      </c>
      <c r="F29" s="31">
        <f>GASTO_NE_T5+GASTO_E_T5</f>
        <v>12324319</v>
      </c>
      <c r="G29" s="31">
        <f>GASTO_NE_T6+GASTO_E_T6</f>
        <v>69283579</v>
      </c>
    </row>
    <row r="30" spans="1:7" ht="15" x14ac:dyDescent="0.25">
      <c r="A30" s="32"/>
      <c r="B30" s="32"/>
      <c r="C30" s="32"/>
      <c r="D30" s="32"/>
      <c r="E30" s="32"/>
      <c r="F30" s="32"/>
      <c r="G30" s="33"/>
    </row>
    <row r="31" spans="1:7" ht="15" hidden="1" x14ac:dyDescent="0.25">
      <c r="A31" s="22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CA_LDF_1er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2018-06-22T19:07:52Z</dcterms:created>
  <dcterms:modified xsi:type="dcterms:W3CDTF">2018-06-22T19:08:42Z</dcterms:modified>
</cp:coreProperties>
</file>